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 2 к Пр" sheetId="1" r:id="rId1"/>
  </sheets>
  <definedNames/>
  <calcPr fullCalcOnLoad="1"/>
</workbook>
</file>

<file path=xl/sharedStrings.xml><?xml version="1.0" encoding="utf-8"?>
<sst xmlns="http://schemas.openxmlformats.org/spreadsheetml/2006/main" count="168" uniqueCount="142">
  <si>
    <t xml:space="preserve">Задачи,  направленные  на достижение  цели    </t>
  </si>
  <si>
    <t xml:space="preserve">Показатели,  характеризующие достижение цели     </t>
  </si>
  <si>
    <t xml:space="preserve">Единица измерения       </t>
  </si>
  <si>
    <t xml:space="preserve">Планируемое значение показателя по годам реализации </t>
  </si>
  <si>
    <t xml:space="preserve">N п/п  </t>
  </si>
  <si>
    <t>ед.</t>
  </si>
  <si>
    <t>1.1.</t>
  </si>
  <si>
    <t>2.1.</t>
  </si>
  <si>
    <t>Итого по программе:</t>
  </si>
  <si>
    <t>3.1.</t>
  </si>
  <si>
    <t>протяженность ливневой канализации</t>
  </si>
  <si>
    <t>3.2.</t>
  </si>
  <si>
    <t>4.1.</t>
  </si>
  <si>
    <t>4.2.</t>
  </si>
  <si>
    <t>4.3.</t>
  </si>
  <si>
    <t>5.1.</t>
  </si>
  <si>
    <t>5.3.</t>
  </si>
  <si>
    <t>т</t>
  </si>
  <si>
    <t>количество украшеных елок</t>
  </si>
  <si>
    <t>6.1.</t>
  </si>
  <si>
    <t>6.2.</t>
  </si>
  <si>
    <t>6.3.</t>
  </si>
  <si>
    <t>7.1.</t>
  </si>
  <si>
    <t>Итого по задаче 6:</t>
  </si>
  <si>
    <t>Итого по задаче 5:</t>
  </si>
  <si>
    <t>Итого по задаче 4:</t>
  </si>
  <si>
    <t>Итого по задаче 3:</t>
  </si>
  <si>
    <t>Итого по задаче 2:</t>
  </si>
  <si>
    <t>Итого по задаче 1:</t>
  </si>
  <si>
    <t>объем земли для устройства клумб и газонов</t>
  </si>
  <si>
    <t>площадь отремонтированного асфальтобетонного покрытия</t>
  </si>
  <si>
    <t>2.2.</t>
  </si>
  <si>
    <t>2.3.</t>
  </si>
  <si>
    <t xml:space="preserve">Планируемый объем финансирования из на решение данной задачи (тыс. руб.)  </t>
  </si>
  <si>
    <t>Всего</t>
  </si>
  <si>
    <t>2.4.</t>
  </si>
  <si>
    <t>2.5.</t>
  </si>
  <si>
    <t>коэффициент горения светильников</t>
  </si>
  <si>
    <t>%</t>
  </si>
  <si>
    <t>объем вырубленных аварийных и сухих деревьев</t>
  </si>
  <si>
    <t>Подготовка к празднику и оформление территории города на период проведения праздника - День Победы</t>
  </si>
  <si>
    <t>Подготовка к празднику и оформление территории города на период проведения праздника - День Города</t>
  </si>
  <si>
    <t>Подготовка к празднику и оформление территории города на период проведения праздника - Новый Год</t>
  </si>
  <si>
    <t xml:space="preserve">Уход за газонами и зелеными насаждениями </t>
  </si>
  <si>
    <t xml:space="preserve">Завоз земли для устройства клумб и газонов в жилой зоне города </t>
  </si>
  <si>
    <t xml:space="preserve">                                        </t>
  </si>
  <si>
    <t xml:space="preserve">Вывоз разукомплектованных машин с территории города </t>
  </si>
  <si>
    <t>масса  вывезенных разукомплектованных машин</t>
  </si>
  <si>
    <t xml:space="preserve"> </t>
  </si>
  <si>
    <t xml:space="preserve">Содержание ливневой канализации </t>
  </si>
  <si>
    <t>Итого по задаче 7:</t>
  </si>
  <si>
    <t xml:space="preserve">  </t>
  </si>
  <si>
    <t>количество корректировок</t>
  </si>
  <si>
    <t>количество знаков</t>
  </si>
  <si>
    <t>площадь восстановленного асфальтобетонного покрытия</t>
  </si>
  <si>
    <t xml:space="preserve">Вырубка сухих и аварийных деревьев с компенсационной посадкой молодых саженцев </t>
  </si>
  <si>
    <t>площадь обслуживаемых мест массового скопления жителей города (Монумент ул. Молодёжная, д.6; захоронения, мкр. Сертолово-1,мкр. Чёрная Речка)</t>
  </si>
  <si>
    <t xml:space="preserve">Корректировка "Проекта организации дорожного движения в городе Сертолово Всеволожского района Ленинградской области" </t>
  </si>
  <si>
    <t>3.3.</t>
  </si>
  <si>
    <t xml:space="preserve"> бюджет МО Сертолово</t>
  </si>
  <si>
    <t>7.2.</t>
  </si>
  <si>
    <t>кВт</t>
  </si>
  <si>
    <t>количество потребленной электроэнергии</t>
  </si>
  <si>
    <t>Оплата электроэнергии, потребленной уличным освещением</t>
  </si>
  <si>
    <t xml:space="preserve">       к постановлению администрации</t>
  </si>
  <si>
    <t xml:space="preserve">       ПРИЛОЖЕНИЕ №3</t>
  </si>
  <si>
    <t xml:space="preserve">       МО Сертолово</t>
  </si>
  <si>
    <t>1.2.</t>
  </si>
  <si>
    <t>2017 г.</t>
  </si>
  <si>
    <t>2018 г.</t>
  </si>
  <si>
    <t>2019 г.</t>
  </si>
  <si>
    <t>2020 г.</t>
  </si>
  <si>
    <t>2021 г.</t>
  </si>
  <si>
    <t>Ремонт асфальтобетонных покрытий автомобильных дорог и проездов к дворовым территориям многоквартирных домов</t>
  </si>
  <si>
    <t>Текущий ремонт трещин и выбоин асфальтобетонных покрытий автомобильных  дорог и проездов к дворовым территориям многоквартирных домов</t>
  </si>
  <si>
    <t>площадь убираемой улично-дорожной сети</t>
  </si>
  <si>
    <t>количество посаженных деревьев и кустарников</t>
  </si>
  <si>
    <t>Содержание мест массового скопления жителей города</t>
  </si>
  <si>
    <t xml:space="preserve">площадь отремонтированных участков МАФ </t>
  </si>
  <si>
    <t>Санитарная уборка территории города в зимнее и летнее время</t>
  </si>
  <si>
    <t>Комплектация дополнительным оборудованием детских и спортивных площадок</t>
  </si>
  <si>
    <t>количество доукомплектованных площадок</t>
  </si>
  <si>
    <t>1.3.</t>
  </si>
  <si>
    <t>Устройство декоративного ограждения</t>
  </si>
  <si>
    <t>протяжённость декоративного ограждения</t>
  </si>
  <si>
    <t>1.4.</t>
  </si>
  <si>
    <t xml:space="preserve"> площадь убираемой территории в зимнее время </t>
  </si>
  <si>
    <t xml:space="preserve"> площадь убираемой территории в летнее время </t>
  </si>
  <si>
    <t xml:space="preserve">ПЕРЕЧЕНЬ ПЛАНИРУЕМЫХ РЕЗУЛЬТАТОВ РЕАЛИЗАЦИИ МУНИЦИПАЛЬНОЙ ПРОГРАММЫ </t>
  </si>
  <si>
    <t xml:space="preserve">МО СЕРТОЛОВО "Благоустроенный город Сертолово" </t>
  </si>
  <si>
    <t>площадь газонов, подлежащих покосу</t>
  </si>
  <si>
    <t>Устройство и содержание малых архитектурных форм и других элементов благоустройства</t>
  </si>
  <si>
    <t>количество обслуживаемых площадок</t>
  </si>
  <si>
    <t>Устройство и содержание технических средств организации дорожного движения</t>
  </si>
  <si>
    <t>площадь нанесённой разметки</t>
  </si>
  <si>
    <t>протяжённость отремонтированных пешеходных ограждений</t>
  </si>
  <si>
    <t>Механизированная  уборка автомобильных дорог, проездов к дворовым территориям многоквартирных домов с элементами ручной уборки в зимнее и летнее время</t>
  </si>
  <si>
    <t>протяжённость обслуживаемой сети уличного освещения</t>
  </si>
  <si>
    <t>м</t>
  </si>
  <si>
    <t>площадь территории, подготовленной к  проведению праздника</t>
  </si>
  <si>
    <t>площадь территории, подготовленной к проведению праздника</t>
  </si>
  <si>
    <t>Содержание и текущий ремонт сети и оборудования уличного освещения города</t>
  </si>
  <si>
    <r>
      <t xml:space="preserve">       от                           </t>
    </r>
    <r>
      <rPr>
        <u val="single"/>
        <sz val="12"/>
        <color indexed="10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 xml:space="preserve">№ </t>
    </r>
    <r>
      <rPr>
        <u val="single"/>
        <sz val="12"/>
        <color indexed="10"/>
        <rFont val="Times New Roman"/>
        <family val="1"/>
      </rPr>
      <t xml:space="preserve">         </t>
    </r>
  </si>
  <si>
    <r>
      <t>Задача 1.</t>
    </r>
    <r>
      <rPr>
        <sz val="10"/>
        <rFont val="Times New Roman"/>
        <family val="1"/>
      </rPr>
      <t xml:space="preserve">  Благоустройство территории города Сертолово </t>
    </r>
  </si>
  <si>
    <r>
      <t>м</t>
    </r>
    <r>
      <rPr>
        <vertAlign val="superscript"/>
        <sz val="10"/>
        <rFont val="Times New Roman"/>
        <family val="1"/>
      </rPr>
      <t>2</t>
    </r>
  </si>
  <si>
    <r>
      <t xml:space="preserve">Задача 2. </t>
    </r>
    <r>
      <rPr>
        <sz val="10"/>
        <rFont val="Times New Roman"/>
        <family val="1"/>
      </rPr>
      <t xml:space="preserve"> Устройство, ремонт и содержание элементов улично-дорожной сети и технических средств организации дорожного движения на территории города Сертолово         </t>
    </r>
  </si>
  <si>
    <t>м2</t>
  </si>
  <si>
    <r>
      <t xml:space="preserve">Задача 3. </t>
    </r>
    <r>
      <rPr>
        <sz val="10"/>
        <rFont val="Times New Roman"/>
        <family val="1"/>
      </rPr>
      <t xml:space="preserve"> Организация санитарного содержания улично-дорожной сети на территории города Сертолово</t>
    </r>
  </si>
  <si>
    <r>
      <t>м</t>
    </r>
    <r>
      <rPr>
        <vertAlign val="superscript"/>
        <sz val="10"/>
        <rFont val="Times New Roman"/>
        <family val="1"/>
      </rPr>
      <t>3</t>
    </r>
  </si>
  <si>
    <r>
      <t xml:space="preserve">Задача 4. </t>
    </r>
    <r>
      <rPr>
        <sz val="10"/>
        <rFont val="Times New Roman"/>
        <family val="1"/>
      </rPr>
      <t xml:space="preserve"> Организация озеленения территории города Сертолово</t>
    </r>
  </si>
  <si>
    <r>
      <t xml:space="preserve">Задача 5. </t>
    </r>
    <r>
      <rPr>
        <sz val="10"/>
        <rFont val="Times New Roman"/>
        <family val="1"/>
      </rPr>
      <t xml:space="preserve"> Организация санитарного содержания города Сертолово</t>
    </r>
  </si>
  <si>
    <t>баннерные вертикальные системы на опоры освещения</t>
  </si>
  <si>
    <t>шт.</t>
  </si>
  <si>
    <r>
      <t xml:space="preserve">Задача 6. </t>
    </r>
    <r>
      <rPr>
        <sz val="10"/>
        <rFont val="Times New Roman"/>
        <family val="1"/>
      </rPr>
      <t xml:space="preserve"> Создание условий для массового отдыха жителей города Сертолово </t>
    </r>
  </si>
  <si>
    <t>Разработка проектной документации ремонта автомобильных дорог, проездов и других элементов улично-дорожной сети в МО Сертолово</t>
  </si>
  <si>
    <t>Областной бюджет</t>
  </si>
  <si>
    <t>2.6.</t>
  </si>
  <si>
    <t>Проектирование участков улично-дорожной сети</t>
  </si>
  <si>
    <t>к-т</t>
  </si>
  <si>
    <t>количество подготовленных проектов</t>
  </si>
  <si>
    <t>Устройство и содержание детских и спортивных площадок</t>
  </si>
  <si>
    <t>1.5.</t>
  </si>
  <si>
    <t>1.6.</t>
  </si>
  <si>
    <t>площадь сформированного участка</t>
  </si>
  <si>
    <t>Формирование и обустройство плоскостного сооружения в районе домов по ул. Молодцова д.16 и ул. Молодежная д.3 корпус 2.</t>
  </si>
  <si>
    <t>Обустройство и содержание объекта внешнего благоустройство «Аллея памяти с монументом воинам, погибшим в локальных войнах и военных конфликтах»</t>
  </si>
  <si>
    <t>площадь дорог подлежащих ремонту</t>
  </si>
  <si>
    <t xml:space="preserve">Уход за дорожными  знаками </t>
  </si>
  <si>
    <t>5.2.</t>
  </si>
  <si>
    <t>Бюджет Всеволожского муниципального района</t>
  </si>
  <si>
    <t>5.4.</t>
  </si>
  <si>
    <t>Проведение акарицидных обработок территорий парков, скверов, зон рекреаций, кладбищ и др. мест массового посещения населения города</t>
  </si>
  <si>
    <t>площадь обработанной терриории</t>
  </si>
  <si>
    <t>к постановлению администрации</t>
  </si>
  <si>
    <t>МО Сертолово</t>
  </si>
  <si>
    <t>от "____" _________________ 2017г.</t>
  </si>
  <si>
    <t>Приложение №3</t>
  </si>
  <si>
    <r>
      <rPr>
        <b/>
        <sz val="10"/>
        <rFont val="Times New Roman"/>
        <family val="1"/>
      </rPr>
      <t>Задача 7.</t>
    </r>
    <r>
      <rPr>
        <sz val="10"/>
        <rFont val="Times New Roman"/>
        <family val="1"/>
      </rPr>
      <t xml:space="preserve"> Организация уличного освещения города Сертолово</t>
    </r>
  </si>
  <si>
    <t>Капитальный ремонт автомобильных дорог и проездов города Сертолово</t>
  </si>
  <si>
    <t>количество площадок с замененным оборудованием</t>
  </si>
  <si>
    <t>Приложение №1</t>
  </si>
  <si>
    <t>к Программе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</si>
</sst>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0.000"/>
    <numFmt numFmtId="195" formatCode="0.0000"/>
    <numFmt numFmtId="196" formatCode="0.00000"/>
    <numFmt numFmtId="197" formatCode="#,##0.000"/>
    <numFmt numFmtId="198" formatCode="0.000000"/>
    <numFmt numFmtId="199" formatCode="#,##0.0000"/>
    <numFmt numFmtId="200" formatCode="#,##0.00000"/>
  </numFmts>
  <fonts count="65">
    <font>
      <sz val="10"/>
      <name val="Arial"/>
      <family val="0"/>
    </font>
    <font>
      <sz val="10"/>
      <name val="Times New Roman"/>
      <family val="1"/>
    </font>
    <font>
      <sz val="11"/>
      <name val="Arial"/>
      <family val="2"/>
    </font>
    <font>
      <sz val="12"/>
      <color indexed="10"/>
      <name val="Times New Roman"/>
      <family val="1"/>
    </font>
    <font>
      <u val="single"/>
      <sz val="12"/>
      <color indexed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2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sz val="11"/>
      <color rgb="FFFF0000"/>
      <name val="Arial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u val="single"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34" borderId="0" xfId="0" applyFont="1" applyFill="1" applyBorder="1" applyAlignment="1">
      <alignment horizontal="center" vertical="center" wrapText="1"/>
    </xf>
    <xf numFmtId="4" fontId="1" fillId="34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Fill="1" applyAlignment="1">
      <alignment/>
    </xf>
    <xf numFmtId="0" fontId="60" fillId="0" borderId="0" xfId="0" applyFont="1" applyAlignment="1">
      <alignment/>
    </xf>
    <xf numFmtId="0" fontId="61" fillId="0" borderId="0" xfId="0" applyFont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vertical="center" wrapText="1"/>
    </xf>
    <xf numFmtId="0" fontId="62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19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192" fontId="1" fillId="34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vertical="center" wrapText="1"/>
    </xf>
    <xf numFmtId="192" fontId="10" fillId="33" borderId="10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/>
    </xf>
    <xf numFmtId="16" fontId="12" fillId="35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top" wrapText="1"/>
    </xf>
    <xf numFmtId="192" fontId="1" fillId="34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192" fontId="10" fillId="33" borderId="10" xfId="0" applyNumberFormat="1" applyFont="1" applyFill="1" applyBorder="1" applyAlignment="1">
      <alignment horizontal="center" vertical="center"/>
    </xf>
    <xf numFmtId="192" fontId="1" fillId="33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left" vertical="center" wrapText="1"/>
    </xf>
    <xf numFmtId="192" fontId="1" fillId="34" borderId="11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92" fontId="13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justify"/>
    </xf>
    <xf numFmtId="0" fontId="14" fillId="0" borderId="0" xfId="0" applyFont="1" applyAlignment="1">
      <alignment/>
    </xf>
    <xf numFmtId="0" fontId="5" fillId="0" borderId="0" xfId="0" applyFont="1" applyAlignment="1">
      <alignment horizontal="justify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34" borderId="10" xfId="0" applyFont="1" applyFill="1" applyBorder="1" applyAlignment="1">
      <alignment horizontal="center" vertical="center" wrapText="1"/>
    </xf>
    <xf numFmtId="193" fontId="1" fillId="0" borderId="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192" fontId="1" fillId="34" borderId="11" xfId="0" applyNumberFormat="1" applyFont="1" applyFill="1" applyBorder="1" applyAlignment="1">
      <alignment horizontal="center" vertical="center"/>
    </xf>
    <xf numFmtId="192" fontId="1" fillId="36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63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Alignment="1">
      <alignment/>
    </xf>
    <xf numFmtId="193" fontId="1" fillId="0" borderId="10" xfId="0" applyNumberFormat="1" applyFont="1" applyFill="1" applyBorder="1" applyAlignment="1">
      <alignment horizontal="center" vertical="center" wrapText="1"/>
    </xf>
    <xf numFmtId="0" fontId="64" fillId="0" borderId="0" xfId="0" applyFont="1" applyAlignment="1">
      <alignment horizontal="left"/>
    </xf>
    <xf numFmtId="0" fontId="63" fillId="0" borderId="0" xfId="0" applyFont="1" applyAlignment="1">
      <alignment horizontal="left"/>
    </xf>
    <xf numFmtId="192" fontId="1" fillId="0" borderId="11" xfId="0" applyNumberFormat="1" applyFont="1" applyFill="1" applyBorder="1" applyAlignment="1">
      <alignment horizontal="center" vertical="center"/>
    </xf>
    <xf numFmtId="192" fontId="1" fillId="0" borderId="12" xfId="0" applyNumberFormat="1" applyFont="1" applyFill="1" applyBorder="1" applyAlignment="1">
      <alignment horizontal="center" vertical="center"/>
    </xf>
    <xf numFmtId="192" fontId="1" fillId="0" borderId="11" xfId="0" applyNumberFormat="1" applyFont="1" applyFill="1" applyBorder="1" applyAlignment="1">
      <alignment horizontal="center" vertical="center" wrapText="1"/>
    </xf>
    <xf numFmtId="192" fontId="1" fillId="0" borderId="12" xfId="0" applyNumberFormat="1" applyFont="1" applyFill="1" applyBorder="1" applyAlignment="1">
      <alignment horizontal="center" vertical="center" wrapText="1"/>
    </xf>
    <xf numFmtId="192" fontId="1" fillId="34" borderId="11" xfId="0" applyNumberFormat="1" applyFont="1" applyFill="1" applyBorder="1" applyAlignment="1">
      <alignment horizontal="center" vertical="center"/>
    </xf>
    <xf numFmtId="192" fontId="1" fillId="34" borderId="12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92" fontId="1" fillId="34" borderId="11" xfId="0" applyNumberFormat="1" applyFont="1" applyFill="1" applyBorder="1" applyAlignment="1">
      <alignment horizontal="center" vertical="center" wrapText="1"/>
    </xf>
    <xf numFmtId="192" fontId="1" fillId="34" borderId="1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64" fillId="0" borderId="0" xfId="0" applyFont="1" applyAlignment="1">
      <alignment horizontal="left"/>
    </xf>
    <xf numFmtId="0" fontId="63" fillId="0" borderId="0" xfId="0" applyFont="1" applyAlignment="1">
      <alignment horizontal="left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left" vertical="center" wrapText="1"/>
    </xf>
    <xf numFmtId="192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192" fontId="1" fillId="35" borderId="2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" fillId="35" borderId="11" xfId="0" applyFont="1" applyFill="1" applyBorder="1" applyAlignment="1">
      <alignment horizontal="left" vertical="center" wrapText="1"/>
    </xf>
    <xf numFmtId="0" fontId="1" fillId="35" borderId="20" xfId="0" applyFont="1" applyFill="1" applyBorder="1" applyAlignment="1">
      <alignment horizontal="left" vertical="center" wrapText="1"/>
    </xf>
    <xf numFmtId="0" fontId="1" fillId="35" borderId="12" xfId="0" applyFont="1" applyFill="1" applyBorder="1" applyAlignment="1">
      <alignment horizontal="left" vertical="center" wrapText="1"/>
    </xf>
    <xf numFmtId="0" fontId="1" fillId="35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77"/>
  <sheetViews>
    <sheetView tabSelected="1" zoomScaleSheetLayoutView="100" workbookViewId="0" topLeftCell="A5">
      <selection activeCell="B59" sqref="B59:B60"/>
    </sheetView>
  </sheetViews>
  <sheetFormatPr defaultColWidth="9.140625" defaultRowHeight="12.75"/>
  <cols>
    <col min="1" max="1" width="5.7109375" style="0" customWidth="1"/>
    <col min="2" max="2" width="30.8515625" style="0" customWidth="1"/>
    <col min="3" max="5" width="12.7109375" style="0" customWidth="1"/>
    <col min="6" max="6" width="12.57421875" style="0" customWidth="1"/>
    <col min="7" max="7" width="26.421875" style="0" customWidth="1"/>
    <col min="8" max="8" width="7.421875" style="0" customWidth="1"/>
    <col min="9" max="9" width="9.28125" style="0" customWidth="1"/>
    <col min="10" max="10" width="9.00390625" style="0" customWidth="1"/>
    <col min="11" max="12" width="8.8515625" style="0" customWidth="1"/>
    <col min="13" max="13" width="10.8515625" style="0" customWidth="1"/>
  </cols>
  <sheetData>
    <row r="1" spans="1:15" ht="15.75" customHeight="1" hidden="1">
      <c r="A1" s="9" t="s">
        <v>48</v>
      </c>
      <c r="B1" s="9"/>
      <c r="C1" s="9"/>
      <c r="D1" s="9"/>
      <c r="E1" s="9"/>
      <c r="F1" s="55" t="s">
        <v>114</v>
      </c>
      <c r="G1" s="10"/>
      <c r="H1" s="93" t="s">
        <v>65</v>
      </c>
      <c r="I1" s="93"/>
      <c r="J1" s="93"/>
      <c r="K1" s="93"/>
      <c r="L1" s="93"/>
      <c r="M1" s="93"/>
      <c r="N1" s="9"/>
      <c r="O1" s="9"/>
    </row>
    <row r="2" spans="1:15" ht="15.75" hidden="1">
      <c r="A2" s="9"/>
      <c r="B2" s="9"/>
      <c r="C2" s="9"/>
      <c r="D2" s="9"/>
      <c r="E2" s="9"/>
      <c r="F2" s="9"/>
      <c r="G2" s="10"/>
      <c r="H2" s="93" t="s">
        <v>64</v>
      </c>
      <c r="I2" s="93"/>
      <c r="J2" s="93"/>
      <c r="K2" s="93"/>
      <c r="L2" s="93"/>
      <c r="M2" s="93"/>
      <c r="N2" s="9"/>
      <c r="O2" s="9"/>
    </row>
    <row r="3" spans="1:15" ht="15.75" hidden="1">
      <c r="A3" s="9"/>
      <c r="B3" s="9"/>
      <c r="C3" s="9"/>
      <c r="D3" s="9"/>
      <c r="E3" s="9"/>
      <c r="F3" s="9"/>
      <c r="G3" s="10"/>
      <c r="H3" s="93" t="s">
        <v>66</v>
      </c>
      <c r="I3" s="93"/>
      <c r="J3" s="93"/>
      <c r="K3" s="93"/>
      <c r="L3" s="93"/>
      <c r="M3" s="93"/>
      <c r="N3" s="9"/>
      <c r="O3" s="9"/>
    </row>
    <row r="4" spans="1:15" ht="15.75" hidden="1">
      <c r="A4" s="9"/>
      <c r="B4" s="9"/>
      <c r="C4" s="9"/>
      <c r="D4" s="9"/>
      <c r="E4" s="9"/>
      <c r="F4" s="9"/>
      <c r="G4" s="11"/>
      <c r="H4" s="93" t="s">
        <v>102</v>
      </c>
      <c r="I4" s="94"/>
      <c r="J4" s="94"/>
      <c r="K4" s="94"/>
      <c r="L4" s="94"/>
      <c r="M4" s="94"/>
      <c r="N4" s="9"/>
      <c r="O4" s="9"/>
    </row>
    <row r="5" spans="1:15" ht="15.75">
      <c r="A5" s="9"/>
      <c r="B5" s="9"/>
      <c r="C5" s="9"/>
      <c r="D5" s="9"/>
      <c r="E5" s="9"/>
      <c r="F5" s="9"/>
      <c r="G5" s="11"/>
      <c r="H5" s="68"/>
      <c r="I5" s="69"/>
      <c r="J5" s="69"/>
      <c r="K5" s="69"/>
      <c r="L5" s="69"/>
      <c r="M5" s="69"/>
      <c r="N5" s="9"/>
      <c r="O5" s="9"/>
    </row>
    <row r="6" spans="1:15" ht="15.75">
      <c r="A6" s="9"/>
      <c r="B6" s="9"/>
      <c r="C6" s="9"/>
      <c r="D6" s="9"/>
      <c r="E6" s="9"/>
      <c r="F6" s="9"/>
      <c r="G6" s="11"/>
      <c r="H6" s="68"/>
      <c r="I6" s="69"/>
      <c r="J6" s="69"/>
      <c r="K6" s="69"/>
      <c r="L6" s="69"/>
      <c r="M6" s="69"/>
      <c r="N6" s="9"/>
      <c r="O6" s="9"/>
    </row>
    <row r="7" spans="1:15" ht="15.75">
      <c r="A7" s="9"/>
      <c r="B7" s="9"/>
      <c r="C7" s="9"/>
      <c r="D7" s="9"/>
      <c r="E7" s="9"/>
      <c r="F7" s="9"/>
      <c r="G7" s="11"/>
      <c r="H7" s="66"/>
      <c r="I7" s="66"/>
      <c r="J7" s="66" t="s">
        <v>136</v>
      </c>
      <c r="K7" s="66"/>
      <c r="L7" s="66"/>
      <c r="M7" s="64"/>
      <c r="N7" s="9"/>
      <c r="O7" s="9"/>
    </row>
    <row r="8" spans="1:15" ht="15.75">
      <c r="A8" s="9"/>
      <c r="B8" s="9"/>
      <c r="C8" s="9"/>
      <c r="D8" s="9"/>
      <c r="E8" s="9"/>
      <c r="F8" s="9"/>
      <c r="G8" s="11"/>
      <c r="H8" s="66"/>
      <c r="I8" s="66"/>
      <c r="J8" s="66" t="s">
        <v>133</v>
      </c>
      <c r="K8" s="66"/>
      <c r="L8" s="66"/>
      <c r="M8" s="64"/>
      <c r="N8" s="9"/>
      <c r="O8" s="9"/>
    </row>
    <row r="9" spans="1:15" ht="15.75">
      <c r="A9" s="9"/>
      <c r="B9" s="9"/>
      <c r="C9" s="9"/>
      <c r="D9" s="9"/>
      <c r="E9" s="9"/>
      <c r="F9" s="9"/>
      <c r="G9" s="11"/>
      <c r="H9" s="66"/>
      <c r="I9" s="66"/>
      <c r="J9" s="77" t="s">
        <v>134</v>
      </c>
      <c r="K9" s="77"/>
      <c r="L9" s="77"/>
      <c r="M9" s="77"/>
      <c r="N9" s="9"/>
      <c r="O9" s="9"/>
    </row>
    <row r="10" spans="1:15" ht="15.75">
      <c r="A10" s="9"/>
      <c r="B10" s="9"/>
      <c r="C10" s="9"/>
      <c r="D10" s="9"/>
      <c r="E10" s="9"/>
      <c r="F10" s="9"/>
      <c r="G10" s="11"/>
      <c r="H10" s="66"/>
      <c r="I10" s="66"/>
      <c r="J10" s="77" t="s">
        <v>135</v>
      </c>
      <c r="K10" s="77"/>
      <c r="L10" s="77"/>
      <c r="M10" s="77"/>
      <c r="N10" s="9"/>
      <c r="O10" s="9"/>
    </row>
    <row r="11" spans="1:15" s="2" customFormat="1" ht="15.75">
      <c r="A11" s="8"/>
      <c r="B11" s="8"/>
      <c r="C11" s="8"/>
      <c r="D11" s="8"/>
      <c r="E11" s="8"/>
      <c r="F11" s="8"/>
      <c r="G11" s="63"/>
      <c r="H11" s="63"/>
      <c r="I11" s="63"/>
      <c r="J11" s="63" t="s">
        <v>140</v>
      </c>
      <c r="K11" s="63"/>
      <c r="L11" s="63"/>
      <c r="M11" s="65"/>
      <c r="N11" s="12"/>
      <c r="O11" s="12"/>
    </row>
    <row r="12" spans="1:15" s="2" customFormat="1" ht="15.75">
      <c r="A12" s="8"/>
      <c r="B12" s="8"/>
      <c r="C12" s="8"/>
      <c r="D12" s="8"/>
      <c r="E12" s="8"/>
      <c r="F12" s="8"/>
      <c r="G12" s="63"/>
      <c r="H12" s="63"/>
      <c r="I12" s="63"/>
      <c r="J12" s="63" t="s">
        <v>141</v>
      </c>
      <c r="K12" s="63"/>
      <c r="L12" s="63"/>
      <c r="M12" s="65"/>
      <c r="N12" s="12"/>
      <c r="O12" s="12"/>
    </row>
    <row r="13" spans="1:15" s="2" customFormat="1" ht="15">
      <c r="A13" s="8"/>
      <c r="B13" s="8"/>
      <c r="C13" s="8"/>
      <c r="D13" s="8"/>
      <c r="E13" s="8"/>
      <c r="F13" s="8"/>
      <c r="G13" s="86"/>
      <c r="H13" s="86"/>
      <c r="I13" s="86"/>
      <c r="J13" s="86"/>
      <c r="K13" s="86"/>
      <c r="L13" s="86"/>
      <c r="M13" s="8"/>
      <c r="N13" s="12"/>
      <c r="O13" s="12"/>
    </row>
    <row r="14" spans="1:15" s="1" customFormat="1" ht="18.75">
      <c r="A14" s="80" t="s">
        <v>88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13"/>
      <c r="O14" s="13"/>
    </row>
    <row r="15" spans="1:15" ht="15" customHeight="1">
      <c r="A15" s="81" t="s">
        <v>89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9"/>
      <c r="O15" s="9"/>
    </row>
    <row r="16" spans="1:15" ht="1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9"/>
      <c r="O16" s="9"/>
    </row>
    <row r="17" spans="1:15" ht="36.75" customHeight="1">
      <c r="A17" s="87" t="s">
        <v>4</v>
      </c>
      <c r="B17" s="87" t="s">
        <v>0</v>
      </c>
      <c r="C17" s="95" t="s">
        <v>33</v>
      </c>
      <c r="D17" s="96"/>
      <c r="E17" s="96"/>
      <c r="F17" s="96"/>
      <c r="G17" s="87" t="s">
        <v>1</v>
      </c>
      <c r="H17" s="87" t="s">
        <v>2</v>
      </c>
      <c r="I17" s="87" t="s">
        <v>3</v>
      </c>
      <c r="J17" s="87"/>
      <c r="K17" s="87"/>
      <c r="L17" s="87"/>
      <c r="M17" s="87"/>
      <c r="N17" s="9"/>
      <c r="O17" s="9"/>
    </row>
    <row r="18" spans="1:15" ht="1.5" customHeight="1" hidden="1">
      <c r="A18" s="87"/>
      <c r="B18" s="87"/>
      <c r="C18" s="97"/>
      <c r="D18" s="98"/>
      <c r="E18" s="98"/>
      <c r="F18" s="98"/>
      <c r="G18" s="87"/>
      <c r="H18" s="87"/>
      <c r="I18" s="87" t="s">
        <v>68</v>
      </c>
      <c r="J18" s="18"/>
      <c r="K18" s="18"/>
      <c r="L18" s="87" t="s">
        <v>71</v>
      </c>
      <c r="M18" s="87" t="s">
        <v>72</v>
      </c>
      <c r="N18" s="9"/>
      <c r="O18" s="9"/>
    </row>
    <row r="19" spans="1:15" ht="34.5" customHeight="1">
      <c r="A19" s="87"/>
      <c r="B19" s="87"/>
      <c r="C19" s="87" t="s">
        <v>34</v>
      </c>
      <c r="D19" s="88" t="s">
        <v>129</v>
      </c>
      <c r="E19" s="88" t="s">
        <v>115</v>
      </c>
      <c r="F19" s="87" t="s">
        <v>59</v>
      </c>
      <c r="G19" s="87"/>
      <c r="H19" s="87"/>
      <c r="I19" s="87"/>
      <c r="J19" s="88" t="s">
        <v>69</v>
      </c>
      <c r="K19" s="88" t="s">
        <v>70</v>
      </c>
      <c r="L19" s="87"/>
      <c r="M19" s="87"/>
      <c r="N19" s="9"/>
      <c r="O19" s="9"/>
    </row>
    <row r="20" spans="1:15" ht="15" customHeight="1">
      <c r="A20" s="87"/>
      <c r="B20" s="87"/>
      <c r="C20" s="87"/>
      <c r="D20" s="89"/>
      <c r="E20" s="89"/>
      <c r="F20" s="87"/>
      <c r="G20" s="87"/>
      <c r="H20" s="87"/>
      <c r="I20" s="87"/>
      <c r="J20" s="89"/>
      <c r="K20" s="89"/>
      <c r="L20" s="87"/>
      <c r="M20" s="87"/>
      <c r="N20" s="9"/>
      <c r="O20" s="9"/>
    </row>
    <row r="21" spans="1:18" ht="12.75">
      <c r="A21" s="19">
        <v>1</v>
      </c>
      <c r="B21" s="19">
        <v>2</v>
      </c>
      <c r="C21" s="19">
        <v>3</v>
      </c>
      <c r="D21" s="19"/>
      <c r="E21" s="19"/>
      <c r="F21" s="19">
        <v>4</v>
      </c>
      <c r="G21" s="19">
        <v>5</v>
      </c>
      <c r="H21" s="19">
        <v>6</v>
      </c>
      <c r="I21" s="19">
        <v>7</v>
      </c>
      <c r="J21" s="19">
        <v>8</v>
      </c>
      <c r="K21" s="19">
        <v>9</v>
      </c>
      <c r="L21" s="20">
        <v>10</v>
      </c>
      <c r="M21" s="20">
        <v>11</v>
      </c>
      <c r="N21" s="9"/>
      <c r="O21" s="9"/>
      <c r="R21" s="4" t="s">
        <v>45</v>
      </c>
    </row>
    <row r="22" spans="1:15" ht="17.25" customHeight="1">
      <c r="A22" s="90" t="s">
        <v>103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2"/>
      <c r="N22" s="9"/>
      <c r="O22" s="9"/>
    </row>
    <row r="23" spans="1:15" ht="38.25" customHeight="1">
      <c r="A23" s="21" t="s">
        <v>6</v>
      </c>
      <c r="B23" s="22" t="s">
        <v>80</v>
      </c>
      <c r="C23" s="23">
        <f aca="true" t="shared" si="0" ref="C23:C29">F23+E23</f>
        <v>1154.2</v>
      </c>
      <c r="D23" s="23">
        <v>0</v>
      </c>
      <c r="E23" s="23">
        <v>0</v>
      </c>
      <c r="F23" s="23">
        <v>1154.2</v>
      </c>
      <c r="G23" s="24" t="s">
        <v>81</v>
      </c>
      <c r="H23" s="25" t="s">
        <v>5</v>
      </c>
      <c r="I23" s="21">
        <v>2</v>
      </c>
      <c r="J23" s="21">
        <v>0</v>
      </c>
      <c r="K23" s="21">
        <v>0</v>
      </c>
      <c r="L23" s="21">
        <v>0</v>
      </c>
      <c r="M23" s="21">
        <v>0</v>
      </c>
      <c r="N23" s="9"/>
      <c r="O23" s="9"/>
    </row>
    <row r="24" spans="1:15" ht="28.5" customHeight="1">
      <c r="A24" s="21" t="s">
        <v>67</v>
      </c>
      <c r="B24" s="22" t="s">
        <v>83</v>
      </c>
      <c r="C24" s="23">
        <f t="shared" si="0"/>
        <v>623.1</v>
      </c>
      <c r="D24" s="23">
        <v>0</v>
      </c>
      <c r="E24" s="23">
        <v>0</v>
      </c>
      <c r="F24" s="23">
        <v>623.1</v>
      </c>
      <c r="G24" s="24" t="s">
        <v>84</v>
      </c>
      <c r="H24" s="25" t="s">
        <v>98</v>
      </c>
      <c r="I24" s="21">
        <v>504</v>
      </c>
      <c r="J24" s="21">
        <v>0</v>
      </c>
      <c r="K24" s="21">
        <v>0</v>
      </c>
      <c r="L24" s="21">
        <v>0</v>
      </c>
      <c r="M24" s="21">
        <v>0</v>
      </c>
      <c r="N24" s="9"/>
      <c r="O24" s="9"/>
    </row>
    <row r="25" spans="1:15" ht="41.25" customHeight="1">
      <c r="A25" s="21" t="s">
        <v>82</v>
      </c>
      <c r="B25" s="31" t="s">
        <v>91</v>
      </c>
      <c r="C25" s="23">
        <f t="shared" si="0"/>
        <v>18393</v>
      </c>
      <c r="D25" s="23">
        <v>0</v>
      </c>
      <c r="E25" s="23">
        <v>0</v>
      </c>
      <c r="F25" s="23">
        <v>18393</v>
      </c>
      <c r="G25" s="26" t="s">
        <v>78</v>
      </c>
      <c r="H25" s="25" t="s">
        <v>104</v>
      </c>
      <c r="I25" s="21">
        <v>675.47</v>
      </c>
      <c r="J25" s="21">
        <v>675.47</v>
      </c>
      <c r="K25" s="21">
        <v>675.47</v>
      </c>
      <c r="L25" s="21">
        <v>675.47</v>
      </c>
      <c r="M25" s="21">
        <v>675.47</v>
      </c>
      <c r="N25" s="9"/>
      <c r="O25" s="9"/>
    </row>
    <row r="26" spans="1:15" ht="41.25" customHeight="1">
      <c r="A26" s="82" t="s">
        <v>85</v>
      </c>
      <c r="B26" s="84" t="s">
        <v>120</v>
      </c>
      <c r="C26" s="72">
        <f>F26+E26</f>
        <v>6502</v>
      </c>
      <c r="D26" s="72">
        <v>0</v>
      </c>
      <c r="E26" s="72">
        <v>0</v>
      </c>
      <c r="F26" s="72">
        <v>6502</v>
      </c>
      <c r="G26" s="26" t="s">
        <v>139</v>
      </c>
      <c r="H26" s="25" t="s">
        <v>5</v>
      </c>
      <c r="I26" s="21">
        <v>14</v>
      </c>
      <c r="J26" s="21">
        <v>0</v>
      </c>
      <c r="K26" s="21">
        <v>0</v>
      </c>
      <c r="L26" s="21">
        <v>0</v>
      </c>
      <c r="M26" s="21">
        <v>0</v>
      </c>
      <c r="N26" s="9"/>
      <c r="O26" s="9"/>
    </row>
    <row r="27" spans="1:15" ht="27.75" customHeight="1">
      <c r="A27" s="83"/>
      <c r="B27" s="85"/>
      <c r="C27" s="73"/>
      <c r="D27" s="73"/>
      <c r="E27" s="73"/>
      <c r="F27" s="73"/>
      <c r="G27" s="24" t="s">
        <v>92</v>
      </c>
      <c r="H27" s="25" t="s">
        <v>5</v>
      </c>
      <c r="I27" s="21">
        <v>55</v>
      </c>
      <c r="J27" s="21">
        <v>55</v>
      </c>
      <c r="K27" s="21">
        <v>55</v>
      </c>
      <c r="L27" s="21">
        <v>55</v>
      </c>
      <c r="M27" s="21">
        <v>55</v>
      </c>
      <c r="N27" s="9"/>
      <c r="O27" s="9"/>
    </row>
    <row r="28" spans="1:15" ht="52.5" customHeight="1">
      <c r="A28" s="21" t="s">
        <v>121</v>
      </c>
      <c r="B28" s="31" t="s">
        <v>124</v>
      </c>
      <c r="C28" s="23">
        <f t="shared" si="0"/>
        <v>17765.7</v>
      </c>
      <c r="D28" s="23">
        <v>0</v>
      </c>
      <c r="E28" s="23">
        <v>0</v>
      </c>
      <c r="F28" s="23">
        <v>17765.7</v>
      </c>
      <c r="G28" s="24" t="s">
        <v>123</v>
      </c>
      <c r="H28" s="25" t="s">
        <v>106</v>
      </c>
      <c r="I28" s="21">
        <v>9800</v>
      </c>
      <c r="J28" s="21">
        <v>0</v>
      </c>
      <c r="K28" s="21">
        <v>0</v>
      </c>
      <c r="L28" s="21">
        <v>0</v>
      </c>
      <c r="M28" s="21">
        <v>0</v>
      </c>
      <c r="N28" s="9"/>
      <c r="O28" s="9"/>
    </row>
    <row r="29" spans="1:15" ht="74.25" customHeight="1">
      <c r="A29" s="57" t="s">
        <v>122</v>
      </c>
      <c r="B29" s="31" t="s">
        <v>125</v>
      </c>
      <c r="C29" s="23">
        <f t="shared" si="0"/>
        <v>1963.9</v>
      </c>
      <c r="D29" s="23">
        <v>0</v>
      </c>
      <c r="E29" s="23">
        <v>0</v>
      </c>
      <c r="F29" s="23">
        <v>1963.9</v>
      </c>
      <c r="G29" s="24" t="s">
        <v>123</v>
      </c>
      <c r="H29" s="25" t="s">
        <v>106</v>
      </c>
      <c r="I29" s="21">
        <v>1920</v>
      </c>
      <c r="J29" s="21">
        <v>0</v>
      </c>
      <c r="K29" s="21">
        <v>0</v>
      </c>
      <c r="L29" s="21">
        <v>0</v>
      </c>
      <c r="M29" s="21">
        <v>0</v>
      </c>
      <c r="N29" s="56"/>
      <c r="O29" s="9"/>
    </row>
    <row r="30" spans="1:15" ht="15.75" customHeight="1">
      <c r="A30" s="32"/>
      <c r="B30" s="33" t="s">
        <v>28</v>
      </c>
      <c r="C30" s="30">
        <f>SUM(C23:C29)</f>
        <v>46401.9</v>
      </c>
      <c r="D30" s="62">
        <v>0</v>
      </c>
      <c r="E30" s="30">
        <v>0</v>
      </c>
      <c r="F30" s="30">
        <f>SUM(F23:F29)</f>
        <v>46401.9</v>
      </c>
      <c r="G30" s="16"/>
      <c r="H30" s="15"/>
      <c r="I30" s="15"/>
      <c r="J30" s="15"/>
      <c r="K30" s="15"/>
      <c r="L30" s="15"/>
      <c r="M30" s="15"/>
      <c r="N30" s="9"/>
      <c r="O30" s="9"/>
    </row>
    <row r="31" spans="1:15" ht="19.5" customHeight="1">
      <c r="A31" s="103" t="s">
        <v>105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5"/>
      <c r="N31" s="9"/>
      <c r="O31" s="9"/>
    </row>
    <row r="32" spans="1:85" s="3" customFormat="1" ht="22.5" customHeight="1">
      <c r="A32" s="99" t="s">
        <v>7</v>
      </c>
      <c r="B32" s="101" t="s">
        <v>93</v>
      </c>
      <c r="C32" s="78">
        <f aca="true" t="shared" si="1" ref="C32:C38">F32+E32</f>
        <v>9006.7</v>
      </c>
      <c r="D32" s="78">
        <v>0</v>
      </c>
      <c r="E32" s="78">
        <v>0</v>
      </c>
      <c r="F32" s="78">
        <v>9006.7</v>
      </c>
      <c r="G32" s="27" t="s">
        <v>94</v>
      </c>
      <c r="H32" s="25" t="s">
        <v>104</v>
      </c>
      <c r="I32" s="21">
        <v>535.55</v>
      </c>
      <c r="J32" s="21">
        <v>535.55</v>
      </c>
      <c r="K32" s="21">
        <v>535.55</v>
      </c>
      <c r="L32" s="21">
        <v>535.55</v>
      </c>
      <c r="M32" s="21">
        <v>535.55</v>
      </c>
      <c r="N32" s="12"/>
      <c r="O32" s="1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</row>
    <row r="33" spans="1:85" s="3" customFormat="1" ht="42.75" customHeight="1">
      <c r="A33" s="100"/>
      <c r="B33" s="102"/>
      <c r="C33" s="79">
        <f t="shared" si="1"/>
        <v>0</v>
      </c>
      <c r="D33" s="79"/>
      <c r="E33" s="79"/>
      <c r="F33" s="79"/>
      <c r="G33" s="27" t="s">
        <v>95</v>
      </c>
      <c r="H33" s="25" t="s">
        <v>98</v>
      </c>
      <c r="I33" s="21">
        <v>14</v>
      </c>
      <c r="J33" s="21">
        <v>14</v>
      </c>
      <c r="K33" s="21">
        <v>14</v>
      </c>
      <c r="L33" s="21">
        <v>14</v>
      </c>
      <c r="M33" s="21">
        <v>14</v>
      </c>
      <c r="N33" s="12"/>
      <c r="O33" s="1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</row>
    <row r="34" spans="1:85" s="3" customFormat="1" ht="54" customHeight="1">
      <c r="A34" s="25" t="s">
        <v>31</v>
      </c>
      <c r="B34" s="24" t="s">
        <v>57</v>
      </c>
      <c r="C34" s="28">
        <f t="shared" si="1"/>
        <v>552.7</v>
      </c>
      <c r="D34" s="28">
        <v>0</v>
      </c>
      <c r="E34" s="28">
        <v>0</v>
      </c>
      <c r="F34" s="28">
        <v>552.7</v>
      </c>
      <c r="G34" s="29" t="s">
        <v>52</v>
      </c>
      <c r="H34" s="25" t="s">
        <v>5</v>
      </c>
      <c r="I34" s="25">
        <v>1</v>
      </c>
      <c r="J34" s="25">
        <v>1</v>
      </c>
      <c r="K34" s="25">
        <v>1</v>
      </c>
      <c r="L34" s="25">
        <v>1</v>
      </c>
      <c r="M34" s="25">
        <v>1</v>
      </c>
      <c r="N34" s="12"/>
      <c r="O34" s="12"/>
      <c r="P34" s="8" t="s">
        <v>51</v>
      </c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</row>
    <row r="35" spans="1:85" ht="54" customHeight="1">
      <c r="A35" s="21" t="s">
        <v>32</v>
      </c>
      <c r="B35" s="24" t="s">
        <v>73</v>
      </c>
      <c r="C35" s="34">
        <f>SUM(D35:F35)</f>
        <v>18466.4</v>
      </c>
      <c r="D35" s="34">
        <v>12197.9</v>
      </c>
      <c r="E35" s="34">
        <v>742.9</v>
      </c>
      <c r="F35" s="34">
        <v>5525.6</v>
      </c>
      <c r="G35" s="27" t="s">
        <v>30</v>
      </c>
      <c r="H35" s="25" t="s">
        <v>104</v>
      </c>
      <c r="I35" s="67">
        <v>11239</v>
      </c>
      <c r="J35" s="67">
        <v>2203.7</v>
      </c>
      <c r="K35" s="67">
        <v>2203.7</v>
      </c>
      <c r="L35" s="67">
        <v>2203.7</v>
      </c>
      <c r="M35" s="67">
        <v>2203.7</v>
      </c>
      <c r="N35" s="12"/>
      <c r="O35" s="12"/>
      <c r="P35" s="2"/>
      <c r="Q35" s="59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</row>
    <row r="36" spans="1:15" ht="66.75" customHeight="1">
      <c r="A36" s="21" t="s">
        <v>35</v>
      </c>
      <c r="B36" s="27" t="s">
        <v>74</v>
      </c>
      <c r="C36" s="23">
        <f t="shared" si="1"/>
        <v>13814.2</v>
      </c>
      <c r="D36" s="23">
        <v>0</v>
      </c>
      <c r="E36" s="23">
        <v>0</v>
      </c>
      <c r="F36" s="23">
        <v>13814.2</v>
      </c>
      <c r="G36" s="27" t="s">
        <v>54</v>
      </c>
      <c r="H36" s="25" t="s">
        <v>104</v>
      </c>
      <c r="I36" s="21">
        <v>1439</v>
      </c>
      <c r="J36" s="21">
        <v>1439</v>
      </c>
      <c r="K36" s="21">
        <v>1439</v>
      </c>
      <c r="L36" s="21">
        <v>1439</v>
      </c>
      <c r="M36" s="21">
        <v>1439</v>
      </c>
      <c r="N36" s="9"/>
      <c r="O36" s="9"/>
    </row>
    <row r="37" spans="1:15" ht="66.75" customHeight="1">
      <c r="A37" s="35" t="s">
        <v>36</v>
      </c>
      <c r="B37" s="36" t="s">
        <v>138</v>
      </c>
      <c r="C37" s="23">
        <f t="shared" si="1"/>
        <v>11243</v>
      </c>
      <c r="D37" s="23">
        <v>0</v>
      </c>
      <c r="E37" s="23">
        <v>0</v>
      </c>
      <c r="F37" s="23">
        <v>11243</v>
      </c>
      <c r="G37" s="29" t="s">
        <v>126</v>
      </c>
      <c r="H37" s="25" t="s">
        <v>106</v>
      </c>
      <c r="I37" s="21">
        <v>1528.9</v>
      </c>
      <c r="J37" s="21">
        <v>0</v>
      </c>
      <c r="K37" s="21">
        <v>0</v>
      </c>
      <c r="L37" s="21">
        <v>0</v>
      </c>
      <c r="M37" s="21">
        <v>0</v>
      </c>
      <c r="N37" s="9"/>
      <c r="O37" s="9"/>
    </row>
    <row r="38" spans="1:15" ht="36.75" customHeight="1">
      <c r="A38" s="35" t="s">
        <v>116</v>
      </c>
      <c r="B38" s="36" t="s">
        <v>117</v>
      </c>
      <c r="C38" s="23">
        <f t="shared" si="1"/>
        <v>400</v>
      </c>
      <c r="D38" s="23">
        <v>0</v>
      </c>
      <c r="E38" s="23">
        <v>0</v>
      </c>
      <c r="F38" s="23">
        <v>400</v>
      </c>
      <c r="G38" s="29" t="s">
        <v>119</v>
      </c>
      <c r="H38" s="25" t="s">
        <v>118</v>
      </c>
      <c r="I38" s="21">
        <v>4</v>
      </c>
      <c r="J38" s="21">
        <v>0</v>
      </c>
      <c r="K38" s="21">
        <v>0</v>
      </c>
      <c r="L38" s="21">
        <v>0</v>
      </c>
      <c r="M38" s="21">
        <v>0</v>
      </c>
      <c r="N38" s="9"/>
      <c r="O38" s="9"/>
    </row>
    <row r="39" spans="1:15" ht="13.5" customHeight="1">
      <c r="A39" s="32"/>
      <c r="B39" s="33" t="s">
        <v>27</v>
      </c>
      <c r="C39" s="30">
        <f>SUM(D39:F39)</f>
        <v>53483</v>
      </c>
      <c r="D39" s="30">
        <v>12197.9</v>
      </c>
      <c r="E39" s="30">
        <f>SUM(E34:E38)</f>
        <v>742.9</v>
      </c>
      <c r="F39" s="30">
        <f>SUM(F32:F38)</f>
        <v>40542.200000000004</v>
      </c>
      <c r="G39" s="37"/>
      <c r="H39" s="15"/>
      <c r="I39" s="15"/>
      <c r="J39" s="15"/>
      <c r="K39" s="15"/>
      <c r="L39" s="15"/>
      <c r="M39" s="15"/>
      <c r="N39" s="9"/>
      <c r="O39" s="9"/>
    </row>
    <row r="40" spans="1:15" ht="15.75" customHeight="1">
      <c r="A40" s="38"/>
      <c r="B40" s="76" t="s">
        <v>107</v>
      </c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9"/>
      <c r="O40" s="9"/>
    </row>
    <row r="41" spans="1:16" ht="78.75" customHeight="1">
      <c r="A41" s="25" t="s">
        <v>9</v>
      </c>
      <c r="B41" s="27" t="s">
        <v>96</v>
      </c>
      <c r="C41" s="39">
        <f>F41+E41</f>
        <v>155159.7</v>
      </c>
      <c r="D41" s="39">
        <v>0</v>
      </c>
      <c r="E41" s="39">
        <v>0</v>
      </c>
      <c r="F41" s="39">
        <v>155159.7</v>
      </c>
      <c r="G41" s="29" t="s">
        <v>75</v>
      </c>
      <c r="H41" s="25" t="s">
        <v>104</v>
      </c>
      <c r="I41" s="40">
        <v>288383</v>
      </c>
      <c r="J41" s="40">
        <v>288383</v>
      </c>
      <c r="K41" s="40">
        <v>288383</v>
      </c>
      <c r="L41" s="40">
        <v>288383</v>
      </c>
      <c r="M41" s="40">
        <v>288383</v>
      </c>
      <c r="N41" s="9"/>
      <c r="O41" s="9"/>
      <c r="P41" s="7"/>
    </row>
    <row r="42" spans="1:15" ht="28.5" customHeight="1">
      <c r="A42" s="25" t="s">
        <v>11</v>
      </c>
      <c r="B42" s="26" t="s">
        <v>127</v>
      </c>
      <c r="C42" s="28">
        <f>F42+E42</f>
        <v>293.1</v>
      </c>
      <c r="D42" s="28">
        <v>0</v>
      </c>
      <c r="E42" s="28">
        <v>0</v>
      </c>
      <c r="F42" s="28">
        <v>293.1</v>
      </c>
      <c r="G42" s="29" t="s">
        <v>53</v>
      </c>
      <c r="H42" s="25" t="s">
        <v>5</v>
      </c>
      <c r="I42" s="41">
        <v>270</v>
      </c>
      <c r="J42" s="41">
        <v>270</v>
      </c>
      <c r="K42" s="41">
        <v>270</v>
      </c>
      <c r="L42" s="41">
        <v>270</v>
      </c>
      <c r="M42" s="41">
        <v>270</v>
      </c>
      <c r="N42" s="9"/>
      <c r="O42" s="9"/>
    </row>
    <row r="43" spans="1:15" ht="27.75" customHeight="1">
      <c r="A43" s="25" t="s">
        <v>58</v>
      </c>
      <c r="B43" s="26" t="s">
        <v>49</v>
      </c>
      <c r="C43" s="28">
        <v>4369.4</v>
      </c>
      <c r="D43" s="28">
        <v>0</v>
      </c>
      <c r="E43" s="28">
        <v>0</v>
      </c>
      <c r="F43" s="28">
        <v>4369.4</v>
      </c>
      <c r="G43" s="29" t="s">
        <v>10</v>
      </c>
      <c r="H43" s="25" t="s">
        <v>98</v>
      </c>
      <c r="I43" s="21">
        <v>892.6</v>
      </c>
      <c r="J43" s="21">
        <v>892.6</v>
      </c>
      <c r="K43" s="21">
        <v>892.6</v>
      </c>
      <c r="L43" s="21">
        <v>892.6</v>
      </c>
      <c r="M43" s="21">
        <v>892.6</v>
      </c>
      <c r="N43" s="9"/>
      <c r="O43" s="9"/>
    </row>
    <row r="44" spans="1:15" ht="15.75" customHeight="1">
      <c r="A44" s="32"/>
      <c r="B44" s="33" t="s">
        <v>26</v>
      </c>
      <c r="C44" s="30">
        <f>C43+C42+C41</f>
        <v>159822.2</v>
      </c>
      <c r="D44" s="30">
        <v>0</v>
      </c>
      <c r="E44" s="30">
        <v>0</v>
      </c>
      <c r="F44" s="30">
        <f>SUM(F41:F43)</f>
        <v>159822.2</v>
      </c>
      <c r="G44" s="37"/>
      <c r="H44" s="32"/>
      <c r="I44" s="32"/>
      <c r="J44" s="32"/>
      <c r="K44" s="32"/>
      <c r="L44" s="15"/>
      <c r="M44" s="15"/>
      <c r="N44" s="9"/>
      <c r="O44" s="9"/>
    </row>
    <row r="45" spans="1:15" ht="15.75" customHeight="1">
      <c r="A45" s="38"/>
      <c r="B45" s="76" t="s">
        <v>109</v>
      </c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9"/>
      <c r="O45" s="9"/>
    </row>
    <row r="46" spans="1:15" ht="29.25" customHeight="1">
      <c r="A46" s="21" t="s">
        <v>12</v>
      </c>
      <c r="B46" s="24" t="s">
        <v>43</v>
      </c>
      <c r="C46" s="34">
        <v>33104.4</v>
      </c>
      <c r="D46" s="34">
        <v>0</v>
      </c>
      <c r="E46" s="34">
        <v>0</v>
      </c>
      <c r="F46" s="34">
        <v>33104.4</v>
      </c>
      <c r="G46" s="27" t="s">
        <v>90</v>
      </c>
      <c r="H46" s="25" t="s">
        <v>104</v>
      </c>
      <c r="I46" s="34">
        <v>286563</v>
      </c>
      <c r="J46" s="34">
        <v>286563</v>
      </c>
      <c r="K46" s="34">
        <v>286563</v>
      </c>
      <c r="L46" s="34">
        <v>286563</v>
      </c>
      <c r="M46" s="34">
        <v>286563</v>
      </c>
      <c r="N46" s="9"/>
      <c r="O46" s="9"/>
    </row>
    <row r="47" spans="1:28" s="3" customFormat="1" ht="30" customHeight="1">
      <c r="A47" s="25" t="s">
        <v>13</v>
      </c>
      <c r="B47" s="26" t="s">
        <v>44</v>
      </c>
      <c r="C47" s="39">
        <v>1740.7</v>
      </c>
      <c r="D47" s="39">
        <v>0</v>
      </c>
      <c r="E47" s="39">
        <v>0</v>
      </c>
      <c r="F47" s="39">
        <v>1740.7</v>
      </c>
      <c r="G47" s="29" t="s">
        <v>29</v>
      </c>
      <c r="H47" s="25" t="s">
        <v>108</v>
      </c>
      <c r="I47" s="34">
        <v>320</v>
      </c>
      <c r="J47" s="34">
        <v>320</v>
      </c>
      <c r="K47" s="34">
        <v>320</v>
      </c>
      <c r="L47" s="34">
        <v>320</v>
      </c>
      <c r="M47" s="34">
        <v>320</v>
      </c>
      <c r="N47" s="12"/>
      <c r="O47" s="12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15" ht="28.5" customHeight="1">
      <c r="A48" s="82" t="s">
        <v>14</v>
      </c>
      <c r="B48" s="109" t="s">
        <v>55</v>
      </c>
      <c r="C48" s="70">
        <v>6022.9</v>
      </c>
      <c r="D48" s="70">
        <v>0</v>
      </c>
      <c r="E48" s="70">
        <v>0</v>
      </c>
      <c r="F48" s="70">
        <v>6022.9</v>
      </c>
      <c r="G48" s="27" t="s">
        <v>39</v>
      </c>
      <c r="H48" s="25" t="s">
        <v>108</v>
      </c>
      <c r="I48" s="34">
        <v>330</v>
      </c>
      <c r="J48" s="34">
        <v>330</v>
      </c>
      <c r="K48" s="34">
        <v>330</v>
      </c>
      <c r="L48" s="34">
        <v>330</v>
      </c>
      <c r="M48" s="34">
        <v>330</v>
      </c>
      <c r="N48" s="9"/>
      <c r="O48" s="9"/>
    </row>
    <row r="49" spans="1:15" ht="27.75" customHeight="1">
      <c r="A49" s="83"/>
      <c r="B49" s="110"/>
      <c r="C49" s="71"/>
      <c r="D49" s="71"/>
      <c r="E49" s="71"/>
      <c r="F49" s="71"/>
      <c r="G49" s="27" t="s">
        <v>76</v>
      </c>
      <c r="H49" s="21" t="s">
        <v>5</v>
      </c>
      <c r="I49" s="42">
        <v>55</v>
      </c>
      <c r="J49" s="42">
        <v>55</v>
      </c>
      <c r="K49" s="42">
        <v>55</v>
      </c>
      <c r="L49" s="42">
        <v>55</v>
      </c>
      <c r="M49" s="42">
        <v>55</v>
      </c>
      <c r="N49" s="9"/>
      <c r="O49" s="9"/>
    </row>
    <row r="50" spans="1:15" ht="15.75" customHeight="1">
      <c r="A50" s="32"/>
      <c r="B50" s="33" t="s">
        <v>25</v>
      </c>
      <c r="C50" s="43">
        <f>SUM(C46:C49)</f>
        <v>40868</v>
      </c>
      <c r="D50" s="43">
        <v>0</v>
      </c>
      <c r="E50" s="43">
        <v>0</v>
      </c>
      <c r="F50" s="43">
        <f>SUM(F46:F49)</f>
        <v>40868</v>
      </c>
      <c r="G50" s="37"/>
      <c r="H50" s="32"/>
      <c r="I50" s="44"/>
      <c r="J50" s="44"/>
      <c r="K50" s="44"/>
      <c r="L50" s="44"/>
      <c r="M50" s="44"/>
      <c r="N50" s="9"/>
      <c r="O50" s="9"/>
    </row>
    <row r="51" spans="1:15" ht="15.75" customHeight="1">
      <c r="A51" s="38"/>
      <c r="B51" s="76" t="s">
        <v>110</v>
      </c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9"/>
      <c r="O51" s="9"/>
    </row>
    <row r="52" spans="1:27" s="3" customFormat="1" ht="41.25" customHeight="1">
      <c r="A52" s="99" t="s">
        <v>15</v>
      </c>
      <c r="B52" s="109" t="s">
        <v>79</v>
      </c>
      <c r="C52" s="72">
        <f>F52+E52</f>
        <v>56065.6</v>
      </c>
      <c r="D52" s="72">
        <v>0</v>
      </c>
      <c r="E52" s="72">
        <v>0</v>
      </c>
      <c r="F52" s="72">
        <v>56065.6</v>
      </c>
      <c r="G52" s="26" t="s">
        <v>86</v>
      </c>
      <c r="H52" s="25" t="s">
        <v>104</v>
      </c>
      <c r="I52" s="28">
        <v>114613</v>
      </c>
      <c r="J52" s="28">
        <v>114613</v>
      </c>
      <c r="K52" s="28">
        <v>114613</v>
      </c>
      <c r="L52" s="28">
        <v>114613</v>
      </c>
      <c r="M52" s="28">
        <v>114613</v>
      </c>
      <c r="N52" s="12"/>
      <c r="O52" s="12"/>
      <c r="P52" s="6"/>
      <c r="Q52" s="2" t="s">
        <v>48</v>
      </c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s="3" customFormat="1" ht="45" customHeight="1">
      <c r="A53" s="100"/>
      <c r="B53" s="110"/>
      <c r="C53" s="73">
        <f>F53+E53</f>
        <v>0</v>
      </c>
      <c r="D53" s="73"/>
      <c r="E53" s="73"/>
      <c r="F53" s="73"/>
      <c r="G53" s="26" t="s">
        <v>87</v>
      </c>
      <c r="H53" s="25" t="s">
        <v>104</v>
      </c>
      <c r="I53" s="28">
        <v>552561</v>
      </c>
      <c r="J53" s="28">
        <v>552561</v>
      </c>
      <c r="K53" s="28">
        <v>552561</v>
      </c>
      <c r="L53" s="28">
        <v>552561</v>
      </c>
      <c r="M53" s="28">
        <v>552561</v>
      </c>
      <c r="N53" s="12"/>
      <c r="O53" s="12"/>
      <c r="P53" s="6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15" ht="88.5" customHeight="1">
      <c r="A54" s="58" t="s">
        <v>128</v>
      </c>
      <c r="B54" s="26" t="s">
        <v>77</v>
      </c>
      <c r="C54" s="28">
        <f>F54+E54</f>
        <v>2763</v>
      </c>
      <c r="D54" s="28">
        <v>0</v>
      </c>
      <c r="E54" s="28">
        <v>0</v>
      </c>
      <c r="F54" s="28">
        <v>2763</v>
      </c>
      <c r="G54" s="27" t="s">
        <v>56</v>
      </c>
      <c r="H54" s="25" t="s">
        <v>104</v>
      </c>
      <c r="I54" s="25">
        <v>6873</v>
      </c>
      <c r="J54" s="25">
        <v>6873</v>
      </c>
      <c r="K54" s="25">
        <v>6873</v>
      </c>
      <c r="L54" s="25">
        <v>6873</v>
      </c>
      <c r="M54" s="25">
        <v>6873</v>
      </c>
      <c r="N54" s="9"/>
      <c r="O54" s="9"/>
    </row>
    <row r="55" spans="1:15" ht="39" customHeight="1">
      <c r="A55" s="25" t="s">
        <v>16</v>
      </c>
      <c r="B55" s="26" t="s">
        <v>46</v>
      </c>
      <c r="C55" s="28">
        <f>F55+E55</f>
        <v>82.2</v>
      </c>
      <c r="D55" s="28">
        <v>0</v>
      </c>
      <c r="E55" s="28">
        <v>0</v>
      </c>
      <c r="F55" s="28">
        <v>82.2</v>
      </c>
      <c r="G55" s="26" t="s">
        <v>47</v>
      </c>
      <c r="H55" s="25" t="s">
        <v>17</v>
      </c>
      <c r="I55" s="60">
        <v>1.8</v>
      </c>
      <c r="J55" s="60">
        <v>6.3</v>
      </c>
      <c r="K55" s="60">
        <v>6.3</v>
      </c>
      <c r="L55" s="60">
        <v>6.3</v>
      </c>
      <c r="M55" s="60">
        <v>6.3</v>
      </c>
      <c r="N55" s="9"/>
      <c r="O55" s="9"/>
    </row>
    <row r="56" spans="1:27" s="3" customFormat="1" ht="75" customHeight="1">
      <c r="A56" s="25" t="s">
        <v>130</v>
      </c>
      <c r="B56" s="26" t="s">
        <v>131</v>
      </c>
      <c r="C56" s="28">
        <f>F56+E56</f>
        <v>12</v>
      </c>
      <c r="D56" s="28">
        <v>0</v>
      </c>
      <c r="E56" s="28">
        <v>0</v>
      </c>
      <c r="F56" s="28">
        <v>12</v>
      </c>
      <c r="G56" s="26" t="s">
        <v>132</v>
      </c>
      <c r="H56" s="25" t="s">
        <v>106</v>
      </c>
      <c r="I56" s="45">
        <v>500</v>
      </c>
      <c r="J56" s="45">
        <v>0</v>
      </c>
      <c r="K56" s="45">
        <v>0</v>
      </c>
      <c r="L56" s="45">
        <v>0</v>
      </c>
      <c r="M56" s="45">
        <v>0</v>
      </c>
      <c r="N56" s="12"/>
      <c r="O56" s="1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15" ht="20.25" customHeight="1">
      <c r="A57" s="32"/>
      <c r="B57" s="33" t="s">
        <v>24</v>
      </c>
      <c r="C57" s="30">
        <f>SUM(C52:C56)</f>
        <v>58922.799999999996</v>
      </c>
      <c r="D57" s="30">
        <v>0</v>
      </c>
      <c r="E57" s="30">
        <v>0</v>
      </c>
      <c r="F57" s="30">
        <f>SUM(F52:F56)</f>
        <v>58922.799999999996</v>
      </c>
      <c r="G57" s="37"/>
      <c r="H57" s="32"/>
      <c r="I57" s="32"/>
      <c r="J57" s="32"/>
      <c r="K57" s="32"/>
      <c r="L57" s="32"/>
      <c r="M57" s="32"/>
      <c r="N57" s="9"/>
      <c r="O57" s="9"/>
    </row>
    <row r="58" spans="1:15" ht="17.25" customHeight="1">
      <c r="A58" s="17"/>
      <c r="B58" s="76" t="s">
        <v>113</v>
      </c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9"/>
      <c r="O58" s="9"/>
    </row>
    <row r="59" spans="1:15" ht="62.25" customHeight="1">
      <c r="A59" s="99" t="s">
        <v>19</v>
      </c>
      <c r="B59" s="99" t="s">
        <v>40</v>
      </c>
      <c r="C59" s="74">
        <f>F59+E59</f>
        <v>1631.4</v>
      </c>
      <c r="D59" s="74">
        <v>0</v>
      </c>
      <c r="E59" s="74">
        <v>0</v>
      </c>
      <c r="F59" s="74">
        <v>1631.4</v>
      </c>
      <c r="G59" s="26" t="s">
        <v>99</v>
      </c>
      <c r="H59" s="25" t="s">
        <v>104</v>
      </c>
      <c r="I59" s="25">
        <v>7473</v>
      </c>
      <c r="J59" s="25">
        <v>7473</v>
      </c>
      <c r="K59" s="25">
        <v>7473</v>
      </c>
      <c r="L59" s="25">
        <v>7473</v>
      </c>
      <c r="M59" s="25">
        <v>7473</v>
      </c>
      <c r="N59" s="9"/>
      <c r="O59" s="9"/>
    </row>
    <row r="60" spans="1:16" ht="73.5" customHeight="1">
      <c r="A60" s="100"/>
      <c r="B60" s="100"/>
      <c r="C60" s="75">
        <f>F60+E60</f>
        <v>0</v>
      </c>
      <c r="D60" s="75"/>
      <c r="E60" s="75"/>
      <c r="F60" s="75"/>
      <c r="G60" s="26" t="s">
        <v>111</v>
      </c>
      <c r="H60" s="25" t="s">
        <v>112</v>
      </c>
      <c r="I60" s="25">
        <v>43</v>
      </c>
      <c r="J60" s="25">
        <v>0</v>
      </c>
      <c r="K60" s="25">
        <v>0</v>
      </c>
      <c r="L60" s="25">
        <v>0</v>
      </c>
      <c r="M60" s="25">
        <v>0</v>
      </c>
      <c r="N60" s="9"/>
      <c r="O60" s="9"/>
      <c r="P60" s="4" t="s">
        <v>48</v>
      </c>
    </row>
    <row r="61" spans="1:15" ht="80.25" customHeight="1">
      <c r="A61" s="45" t="s">
        <v>20</v>
      </c>
      <c r="B61" s="26" t="s">
        <v>41</v>
      </c>
      <c r="C61" s="39">
        <v>3434</v>
      </c>
      <c r="D61" s="39">
        <v>0</v>
      </c>
      <c r="E61" s="39">
        <v>0</v>
      </c>
      <c r="F61" s="39">
        <v>3434</v>
      </c>
      <c r="G61" s="29" t="s">
        <v>100</v>
      </c>
      <c r="H61" s="25" t="s">
        <v>104</v>
      </c>
      <c r="I61" s="25">
        <v>2150</v>
      </c>
      <c r="J61" s="25">
        <v>2150</v>
      </c>
      <c r="K61" s="25">
        <v>2150</v>
      </c>
      <c r="L61" s="25">
        <v>2150</v>
      </c>
      <c r="M61" s="25">
        <v>2150</v>
      </c>
      <c r="N61" s="9"/>
      <c r="O61" s="9"/>
    </row>
    <row r="62" spans="1:15" ht="84" customHeight="1">
      <c r="A62" s="46" t="s">
        <v>21</v>
      </c>
      <c r="B62" s="47" t="s">
        <v>42</v>
      </c>
      <c r="C62" s="48">
        <f>F62+E62</f>
        <v>1878.9</v>
      </c>
      <c r="D62" s="61">
        <v>0</v>
      </c>
      <c r="E62" s="48">
        <v>0</v>
      </c>
      <c r="F62" s="48">
        <v>1878.9</v>
      </c>
      <c r="G62" s="29" t="s">
        <v>18</v>
      </c>
      <c r="H62" s="25" t="s">
        <v>5</v>
      </c>
      <c r="I62" s="25">
        <v>1</v>
      </c>
      <c r="J62" s="25">
        <v>1</v>
      </c>
      <c r="K62" s="25">
        <v>1</v>
      </c>
      <c r="L62" s="25">
        <v>1</v>
      </c>
      <c r="M62" s="25">
        <v>1</v>
      </c>
      <c r="N62" s="9"/>
      <c r="O62" s="9"/>
    </row>
    <row r="63" spans="1:15" ht="15.75" customHeight="1">
      <c r="A63" s="32"/>
      <c r="B63" s="33" t="s">
        <v>23</v>
      </c>
      <c r="C63" s="30">
        <f>SUM(C59:C62)</f>
        <v>6944.299999999999</v>
      </c>
      <c r="D63" s="30">
        <v>0</v>
      </c>
      <c r="E63" s="30">
        <v>0</v>
      </c>
      <c r="F63" s="30">
        <f>SUM(F59:F62)</f>
        <v>6944.299999999999</v>
      </c>
      <c r="G63" s="37"/>
      <c r="H63" s="32"/>
      <c r="I63" s="32"/>
      <c r="J63" s="32"/>
      <c r="K63" s="32"/>
      <c r="L63" s="32"/>
      <c r="M63" s="32"/>
      <c r="N63" s="9"/>
      <c r="O63" s="9"/>
    </row>
    <row r="64" spans="1:15" ht="20.25" customHeight="1">
      <c r="A64" s="106" t="s">
        <v>137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9"/>
      <c r="O64" s="9"/>
    </row>
    <row r="65" spans="1:15" ht="25.5" customHeight="1">
      <c r="A65" s="106" t="s">
        <v>22</v>
      </c>
      <c r="B65" s="107" t="s">
        <v>101</v>
      </c>
      <c r="C65" s="108">
        <f>E65+F65</f>
        <v>32988</v>
      </c>
      <c r="D65" s="72">
        <v>0</v>
      </c>
      <c r="E65" s="72">
        <v>0</v>
      </c>
      <c r="F65" s="108">
        <v>32988</v>
      </c>
      <c r="G65" s="29" t="s">
        <v>37</v>
      </c>
      <c r="H65" s="25" t="s">
        <v>38</v>
      </c>
      <c r="I65" s="25">
        <v>99</v>
      </c>
      <c r="J65" s="25">
        <v>99</v>
      </c>
      <c r="K65" s="25">
        <v>99</v>
      </c>
      <c r="L65" s="25">
        <v>99</v>
      </c>
      <c r="M65" s="25">
        <v>99</v>
      </c>
      <c r="N65" s="9"/>
      <c r="O65" s="9"/>
    </row>
    <row r="66" spans="1:15" ht="29.25" customHeight="1">
      <c r="A66" s="106"/>
      <c r="B66" s="107"/>
      <c r="C66" s="108"/>
      <c r="D66" s="73"/>
      <c r="E66" s="73"/>
      <c r="F66" s="108"/>
      <c r="G66" s="113" t="s">
        <v>97</v>
      </c>
      <c r="H66" s="99" t="s">
        <v>98</v>
      </c>
      <c r="I66" s="78">
        <v>43773.4</v>
      </c>
      <c r="J66" s="78">
        <v>43773.4</v>
      </c>
      <c r="K66" s="78">
        <v>43773.4</v>
      </c>
      <c r="L66" s="78">
        <v>43773.4</v>
      </c>
      <c r="M66" s="78">
        <v>43773.4</v>
      </c>
      <c r="N66" s="9"/>
      <c r="O66" s="9"/>
    </row>
    <row r="67" spans="1:15" ht="27" customHeight="1" hidden="1">
      <c r="A67" s="106"/>
      <c r="B67" s="107"/>
      <c r="C67" s="108"/>
      <c r="D67" s="23"/>
      <c r="E67" s="23"/>
      <c r="F67" s="108"/>
      <c r="G67" s="114"/>
      <c r="H67" s="116"/>
      <c r="I67" s="111"/>
      <c r="J67" s="111"/>
      <c r="K67" s="111"/>
      <c r="L67" s="111"/>
      <c r="M67" s="111"/>
      <c r="N67" s="9"/>
      <c r="O67" s="9"/>
    </row>
    <row r="68" spans="1:15" ht="8.25" customHeight="1" hidden="1">
      <c r="A68" s="106"/>
      <c r="B68" s="107"/>
      <c r="C68" s="108"/>
      <c r="D68" s="23"/>
      <c r="E68" s="23"/>
      <c r="F68" s="108"/>
      <c r="G68" s="114"/>
      <c r="H68" s="116"/>
      <c r="I68" s="111"/>
      <c r="J68" s="111"/>
      <c r="K68" s="111"/>
      <c r="L68" s="111"/>
      <c r="M68" s="111"/>
      <c r="N68" s="9"/>
      <c r="O68" s="9"/>
    </row>
    <row r="69" spans="1:15" ht="63.75" customHeight="1" hidden="1">
      <c r="A69" s="106"/>
      <c r="B69" s="107"/>
      <c r="C69" s="108"/>
      <c r="D69" s="23"/>
      <c r="E69" s="23"/>
      <c r="F69" s="108"/>
      <c r="G69" s="114"/>
      <c r="H69" s="116"/>
      <c r="I69" s="111"/>
      <c r="J69" s="111"/>
      <c r="K69" s="111"/>
      <c r="L69" s="111"/>
      <c r="M69" s="111"/>
      <c r="N69" s="9"/>
      <c r="O69" s="9"/>
    </row>
    <row r="70" spans="1:15" ht="41.25" customHeight="1" hidden="1">
      <c r="A70" s="106"/>
      <c r="B70" s="107"/>
      <c r="C70" s="108"/>
      <c r="D70" s="23"/>
      <c r="E70" s="23"/>
      <c r="F70" s="108"/>
      <c r="G70" s="115"/>
      <c r="H70" s="100"/>
      <c r="I70" s="79"/>
      <c r="J70" s="79"/>
      <c r="K70" s="79"/>
      <c r="L70" s="79"/>
      <c r="M70" s="79"/>
      <c r="N70" s="9"/>
      <c r="O70" s="9"/>
    </row>
    <row r="71" spans="1:15" ht="27" customHeight="1">
      <c r="A71" s="45" t="s">
        <v>60</v>
      </c>
      <c r="B71" s="26" t="s">
        <v>63</v>
      </c>
      <c r="C71" s="23">
        <f>E71+F71</f>
        <v>68667.4</v>
      </c>
      <c r="D71" s="23">
        <v>0</v>
      </c>
      <c r="E71" s="23">
        <v>0</v>
      </c>
      <c r="F71" s="23">
        <v>68667.4</v>
      </c>
      <c r="G71" s="26" t="s">
        <v>62</v>
      </c>
      <c r="H71" s="25" t="s">
        <v>61</v>
      </c>
      <c r="I71" s="28">
        <v>1869023</v>
      </c>
      <c r="J71" s="28">
        <v>1869023</v>
      </c>
      <c r="K71" s="28">
        <v>1869023</v>
      </c>
      <c r="L71" s="28">
        <v>1869023</v>
      </c>
      <c r="M71" s="28">
        <v>1869023</v>
      </c>
      <c r="N71" s="9"/>
      <c r="O71" s="9"/>
    </row>
    <row r="72" spans="1:15" ht="15.75" customHeight="1">
      <c r="A72" s="49"/>
      <c r="B72" s="33" t="s">
        <v>50</v>
      </c>
      <c r="C72" s="30">
        <f>SUM(C65:C71)</f>
        <v>101655.4</v>
      </c>
      <c r="D72" s="30">
        <v>0</v>
      </c>
      <c r="E72" s="30">
        <v>0</v>
      </c>
      <c r="F72" s="30">
        <f>SUM(F65:F71)</f>
        <v>101655.4</v>
      </c>
      <c r="G72" s="37"/>
      <c r="H72" s="32"/>
      <c r="I72" s="32"/>
      <c r="J72" s="32"/>
      <c r="K72" s="32"/>
      <c r="L72" s="32"/>
      <c r="M72" s="32"/>
      <c r="N72" s="9"/>
      <c r="O72" s="9"/>
    </row>
    <row r="73" spans="1:15" ht="17.25" customHeight="1">
      <c r="A73" s="50"/>
      <c r="B73" s="51" t="s">
        <v>8</v>
      </c>
      <c r="C73" s="52">
        <f>SUM(C30+C39+C44+C50+C57+C63+C72)</f>
        <v>468097.6</v>
      </c>
      <c r="D73" s="52">
        <v>12197.9</v>
      </c>
      <c r="E73" s="52">
        <f>SUM(E30+E39+E50+E57+E63+E72)</f>
        <v>742.9</v>
      </c>
      <c r="F73" s="52">
        <f>SUM(F30+F39+F44+F50+F57+F63+F72)</f>
        <v>455156.80000000005</v>
      </c>
      <c r="G73" s="50"/>
      <c r="H73" s="50"/>
      <c r="I73" s="50"/>
      <c r="J73" s="50"/>
      <c r="K73" s="50"/>
      <c r="L73" s="50"/>
      <c r="M73" s="50"/>
      <c r="N73" s="9"/>
      <c r="O73" s="9"/>
    </row>
    <row r="74" spans="1:15" ht="24.75" customHeight="1">
      <c r="A74" s="53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9"/>
      <c r="O74" s="9"/>
    </row>
    <row r="75" spans="1:15" ht="17.25" customHeight="1">
      <c r="A75" s="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9"/>
      <c r="O75" s="9"/>
    </row>
    <row r="76" spans="1:15" ht="18.75" customHeight="1">
      <c r="A76" s="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112"/>
      <c r="M76" s="112"/>
      <c r="N76" s="9"/>
      <c r="O76" s="9"/>
    </row>
    <row r="77" spans="1:15" ht="38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9"/>
      <c r="O77" s="9"/>
    </row>
    <row r="78" ht="17.25" customHeight="1"/>
    <row r="79" ht="19.5" customHeight="1"/>
  </sheetData>
  <sheetProtection/>
  <mergeCells count="75">
    <mergeCell ref="A59:A60"/>
    <mergeCell ref="B59:B60"/>
    <mergeCell ref="B58:M58"/>
    <mergeCell ref="F65:F70"/>
    <mergeCell ref="I66:I70"/>
    <mergeCell ref="E52:E53"/>
    <mergeCell ref="F52:F53"/>
    <mergeCell ref="A52:A53"/>
    <mergeCell ref="B52:B53"/>
    <mergeCell ref="C52:C53"/>
    <mergeCell ref="L76:M76"/>
    <mergeCell ref="F48:F49"/>
    <mergeCell ref="G66:G70"/>
    <mergeCell ref="H66:H70"/>
    <mergeCell ref="J66:J70"/>
    <mergeCell ref="K66:K70"/>
    <mergeCell ref="M66:M70"/>
    <mergeCell ref="F59:F60"/>
    <mergeCell ref="B51:M51"/>
    <mergeCell ref="E48:E49"/>
    <mergeCell ref="A65:A70"/>
    <mergeCell ref="B65:B70"/>
    <mergeCell ref="C65:C70"/>
    <mergeCell ref="E65:E66"/>
    <mergeCell ref="A64:M64"/>
    <mergeCell ref="A48:A49"/>
    <mergeCell ref="B48:B49"/>
    <mergeCell ref="L66:L70"/>
    <mergeCell ref="C59:C60"/>
    <mergeCell ref="E59:E60"/>
    <mergeCell ref="A32:A33"/>
    <mergeCell ref="B32:B33"/>
    <mergeCell ref="C26:C27"/>
    <mergeCell ref="D26:D27"/>
    <mergeCell ref="C48:C49"/>
    <mergeCell ref="A31:M31"/>
    <mergeCell ref="C32:C33"/>
    <mergeCell ref="F32:F33"/>
    <mergeCell ref="I18:I20"/>
    <mergeCell ref="E19:E20"/>
    <mergeCell ref="C19:C20"/>
    <mergeCell ref="F19:F20"/>
    <mergeCell ref="M18:M20"/>
    <mergeCell ref="J19:J20"/>
    <mergeCell ref="L18:L20"/>
    <mergeCell ref="K19:K20"/>
    <mergeCell ref="H17:H20"/>
    <mergeCell ref="A22:M22"/>
    <mergeCell ref="A17:A20"/>
    <mergeCell ref="B17:B20"/>
    <mergeCell ref="H1:M1"/>
    <mergeCell ref="H2:M2"/>
    <mergeCell ref="H3:M3"/>
    <mergeCell ref="H4:M4"/>
    <mergeCell ref="C17:F18"/>
    <mergeCell ref="A26:A27"/>
    <mergeCell ref="B26:B27"/>
    <mergeCell ref="B45:M45"/>
    <mergeCell ref="E26:E27"/>
    <mergeCell ref="F26:F27"/>
    <mergeCell ref="G13:L13"/>
    <mergeCell ref="I17:M17"/>
    <mergeCell ref="D19:D20"/>
    <mergeCell ref="D32:D33"/>
    <mergeCell ref="G17:G20"/>
    <mergeCell ref="D48:D49"/>
    <mergeCell ref="D52:D53"/>
    <mergeCell ref="D59:D60"/>
    <mergeCell ref="D65:D66"/>
    <mergeCell ref="B40:M40"/>
    <mergeCell ref="J9:M9"/>
    <mergeCell ref="J10:M10"/>
    <mergeCell ref="E32:E33"/>
    <mergeCell ref="A14:M14"/>
    <mergeCell ref="A15:M15"/>
  </mergeCells>
  <printOptions horizontalCentered="1"/>
  <pageMargins left="0.4724409448818898" right="0.3937007874015748" top="0.74" bottom="0.81" header="0.86" footer="0.5118110236220472"/>
  <pageSetup fitToHeight="3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 Борисовна</cp:lastModifiedBy>
  <cp:lastPrinted>2017-06-05T12:11:17Z</cp:lastPrinted>
  <dcterms:created xsi:type="dcterms:W3CDTF">1996-10-08T23:32:33Z</dcterms:created>
  <dcterms:modified xsi:type="dcterms:W3CDTF">2017-06-05T12:14:46Z</dcterms:modified>
  <cp:category/>
  <cp:version/>
  <cp:contentType/>
  <cp:contentStatus/>
</cp:coreProperties>
</file>